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<sst xmlns="http://schemas.openxmlformats.org/spreadsheetml/2006/main" count="206" uniqueCount="204">
  <si>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</si>
  <si>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</si>
  <si>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</si>
  <si>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</si>
  <si>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</si>
  <si>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</si>
  <si>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</si>
  <si>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</si>
  <si>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</si>
  <si>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</si>
  <si>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</si>
  <si>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</si>
  <si>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</si>
  <si>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</si>
  <si>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</si>
  <si>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</si>
  <si>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</si>
  <si>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</si>
  <si>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</si>
  <si>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</si>
  <si>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</si>
  <si>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</si>
  <si>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</si>
  <si>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</si>
  <si>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</si>
  <si>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</si>
  <si>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</si>
  <si>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</si>
  <si>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</si>
  <si>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</si>
  <si>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</si>
  <si>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</si>
  <si>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</si>
  <si>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</si>
  <si>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</si>
  <si>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</si>
  <si>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</si>
  <si>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</si>
  <si>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</si>
  <si>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</si>
  <si>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</si>
  <si>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</si>
  <si>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</si>
  <si>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</si>
  <si>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</si>
  <si>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</si>
  <si>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</si>
  <si>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</si>
  <si>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</si>
  <si>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</si>
  <si>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</si>
  <si>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</si>
  <si>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</si>
  <si>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</si>
  <si>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</si>
  <si>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</si>
  <si>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</si>
  <si>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</si>
  <si>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</si>
  <si>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</si>
  <si>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</si>
  <si>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</si>
  <si>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</si>
  <si>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</si>
  <si>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</si>
  <si>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</si>
  <si>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</si>
  <si>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</si>
  <si>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</si>
  <si>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</si>
  <si>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</si>
  <si>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</si>
  <si>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</si>
  <si>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</si>
  <si>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</si>
  <si>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</si>
  <si>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</si>
  <si>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</si>
  <si>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</si>
  <si>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</si>
  <si>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</si>
  <si>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</si>
  <si>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</si>
  <si>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</si>
  <si>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</si>
  <si>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</si>
  <si>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</si>
  <si>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</si>
  <si>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</si>
  <si>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</si>
  <si>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</si>
  <si>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</si>
  <si>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</si>
  <si>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</si>
  <si>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</si>
  <si>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</si>
  <si>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</si>
  <si>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</si>
  <si>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</si>
  <si>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</si>
  <si>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</si>
  <si>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</si>
  <si>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</si>
  <si>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</si>
  <si>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</si>
  <si>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</si>
  <si>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</si>
  <si>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</si>
  <si>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</si>
  <si>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</si>
  <si>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</si>
  <si>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</si>
  <si>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</si>
  <si>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</si>
  <si>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</si>
  <si>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</si>
  <si>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</si>
  <si>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</si>
  <si>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</si>
  <si>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</si>
  <si>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</si>
  <si>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</si>
  <si>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</si>
  <si>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</si>
  <si>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</si>
  <si>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</si>
  <si>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</si>
  <si>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</si>
  <si>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</si>
  <si>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</si>
  <si>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</si>
  <si>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</si>
  <si>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</si>
  <si>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</si>
  <si>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</si>
  <si>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</si>
  <si>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</si>
  <si>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</si>
  <si>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</si>
  <si>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</si>
  <si>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</si>
  <si>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</si>
  <si>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</si>
  <si>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</si>
  <si>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</si>
  <si>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</si>
  <si>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</si>
  <si>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</si>
  <si>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</si>
  <si>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</si>
  <si>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</si>
  <si>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</si>
  <si>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</si>
  <si>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</si>
  <si>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</si>
  <si>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</si>
  <si>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</si>
  <si>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</si>
  <si>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</si>
  <si>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</si>
  <si>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</si>
  <si>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</si>
  <si>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</si>
  <si>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</si>
  <si>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</si>
  <si>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</si>
  <si>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</si>
  <si>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</si>
  <si>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</si>
  <si>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</si>
  <si>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</si>
  <si>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</si>
  <si>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</si>
  <si>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</si>
  <si>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</si>
  <si>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</si>
  <si>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</si>
  <si>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</si>
  <si>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</si>
  <si>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</si>
  <si>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</si>
  <si>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</si>
  <si>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</si>
  <si>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</si>
  <si>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</si>
  <si>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</si>
  <si>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</si>
  <si>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</si>
  <si>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</si>
  <si>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</si>
  <si>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</si>
  <si>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</si>
  <si>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</si>
  <si>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</si>
  <si>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</si>
  <si>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</si>
  <si>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</si>
  <si>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</si>
  <si>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</si>
  <si>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</si>
  <si>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</si>
  <si>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</si>
  <si>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COMPREHENSIVE LEASING COMPANY PLC</t>
  </si>
  <si>
    <t>المتكاملة للتأجير التمويلي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</si>
</sst>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131264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2.66</v>
      </c>
      <c r="F6" s="13">
        <v>2.66</v>
      </c>
      <c r="G6" s="13">
        <v>2.5</v>
      </c>
      <c r="H6" s="13">
        <v>2.2000000000000002</v>
      </c>
      <c r="I6" s="14" t="s">
        <v>5</v>
      </c>
    </row>
    <row r="7" spans="4:9">
      <c r="D7" s="12" t="s">
        <v>6</v>
      </c>
      <c r="E7" s="15">
        <v>5453</v>
      </c>
      <c r="F7" s="15">
        <v>42500.2</v>
      </c>
      <c r="G7" s="15">
        <v>25086.03</v>
      </c>
      <c r="H7" s="15">
        <v>90780.26</v>
      </c>
      <c r="I7" s="14" t="s">
        <v>7</v>
      </c>
    </row>
    <row r="8" spans="4:9">
      <c r="D8" s="12" t="s">
        <v>8</v>
      </c>
      <c r="E8" s="15">
        <v>2050</v>
      </c>
      <c r="F8" s="15">
        <v>18885</v>
      </c>
      <c r="G8" s="15">
        <v>11859</v>
      </c>
      <c r="H8" s="15">
        <v>44601</v>
      </c>
      <c r="I8" s="14" t="s">
        <v>9</v>
      </c>
    </row>
    <row r="9" spans="4:9">
      <c r="D9" s="12" t="s">
        <v>10</v>
      </c>
      <c r="E9" s="15">
        <v>2</v>
      </c>
      <c r="F9" s="15">
        <v>86</v>
      </c>
      <c r="G9" s="15">
        <v>36</v>
      </c>
      <c r="H9" s="15">
        <v>170</v>
      </c>
      <c r="I9" s="14" t="s">
        <v>11</v>
      </c>
    </row>
    <row r="10" spans="4:9">
      <c r="D10" s="12" t="s">
        <v>12</v>
      </c>
      <c r="E10" s="15">
        <v>7000000</v>
      </c>
      <c r="F10" s="15">
        <v>7000000</v>
      </c>
      <c r="G10" s="15">
        <v>7000000</v>
      </c>
      <c r="H10" s="15">
        <v>7000000</v>
      </c>
      <c r="I10" s="14" t="s">
        <v>13</v>
      </c>
    </row>
    <row r="11" spans="4:9">
      <c r="D11" s="12" t="s">
        <v>14</v>
      </c>
      <c r="E11" s="15">
        <v>18620000</v>
      </c>
      <c r="F11" s="15">
        <v>18620000</v>
      </c>
      <c r="G11" s="15">
        <v>17500000</v>
      </c>
      <c r="H11" s="15">
        <v>15400000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272580</v>
      </c>
      <c r="F16" s="25">
        <v>145408</v>
      </c>
      <c r="G16" s="25">
        <v>80578</v>
      </c>
      <c r="H16" s="25">
        <v>52072</v>
      </c>
      <c r="I16" s="11" t="s">
        <v>21</v>
      </c>
    </row>
    <row r="17" spans="4:9">
      <c r="D17" s="12" t="s">
        <v>22</v>
      </c>
      <c r="E17" s="26">
        <v>3662112</v>
      </c>
      <c r="F17" s="26">
        <v>2633175</v>
      </c>
      <c r="G17" s="26">
        <v>1582535</v>
      </c>
      <c r="H17" s="26">
        <v>721765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455062</v>
      </c>
      <c r="F20" s="26">
        <v>521406</v>
      </c>
      <c r="G20" s="26">
        <v>412645</v>
      </c>
      <c r="H20" s="26">
        <v>933180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24599163</v>
      </c>
      <c r="F23" s="26">
        <v>20023353</v>
      </c>
      <c r="G23" s="26">
        <v>19148813</v>
      </c>
      <c r="H23" s="26">
        <v>15850566</v>
      </c>
      <c r="I23" s="14" t="s">
        <v>35</v>
      </c>
    </row>
    <row r="24" spans="4:9">
      <c r="D24" s="12" t="s">
        <v>36</v>
      </c>
      <c r="E24" s="26">
        <v>2461698</v>
      </c>
      <c r="F24" s="26">
        <v>3911698</v>
      </c>
      <c r="G24" s="26">
        <v>894117</v>
      </c>
      <c r="H24" s="26">
        <v>894117</v>
      </c>
      <c r="I24" s="14" t="s">
        <v>37</v>
      </c>
    </row>
    <row r="25" spans="4:9">
      <c r="D25" s="12" t="s">
        <v>38</v>
      </c>
      <c r="E25" s="26">
        <v>1244489</v>
      </c>
      <c r="F25" s="26">
        <v>1314777</v>
      </c>
      <c r="G25" s="26">
        <v>1362838</v>
      </c>
      <c r="H25" s="26">
        <v>1405183</v>
      </c>
      <c r="I25" s="14" t="s">
        <v>39</v>
      </c>
    </row>
    <row r="26" spans="4:9">
      <c r="D26" s="12" t="s">
        <v>40</v>
      </c>
      <c r="E26" s="26">
        <v>2461698</v>
      </c>
      <c r="F26" s="26">
        <v>2461698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3706187</v>
      </c>
      <c r="F28" s="26">
        <v>3776475</v>
      </c>
      <c r="G28" s="26">
        <v>1362838</v>
      </c>
      <c r="H28" s="26">
        <v>1405183</v>
      </c>
      <c r="I28" s="14" t="s">
        <v>45</v>
      </c>
    </row>
    <row r="29" spans="4:9">
      <c r="D29" s="12" t="s">
        <v>46</v>
      </c>
      <c r="E29" s="26">
        <v>16938681</v>
      </c>
      <c r="F29" s="26">
        <v>14273547</v>
      </c>
      <c r="G29" s="26">
        <v>18001087</v>
      </c>
      <c r="H29" s="26">
        <v>12560738</v>
      </c>
      <c r="I29" s="14" t="s">
        <v>47</v>
      </c>
    </row>
    <row r="30" spans="4:9">
      <c r="D30" s="28" t="s">
        <v>48</v>
      </c>
      <c r="E30" s="29">
        <v>47705729</v>
      </c>
      <c r="F30" s="29">
        <v>41985073</v>
      </c>
      <c r="G30" s="29">
        <v>39406855</v>
      </c>
      <c r="H30" s="29">
        <v>30710604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404474</v>
      </c>
      <c r="F35" s="25">
        <v>456871</v>
      </c>
      <c r="G35" s="25">
        <v>512640</v>
      </c>
      <c r="H35" s="25">
        <v>365840</v>
      </c>
      <c r="I35" s="11" t="s">
        <v>55</v>
      </c>
    </row>
    <row r="36" spans="4:9">
      <c r="D36" s="12" t="s">
        <v>56</v>
      </c>
      <c r="E36" s="26">
        <v>5661215</v>
      </c>
      <c r="F36" s="26">
        <v>5931188</v>
      </c>
      <c r="G36" s="26">
        <v>5524956</v>
      </c>
      <c r="H36" s="26">
        <v>4410893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15963267</v>
      </c>
      <c r="F38" s="26">
        <v>13798200</v>
      </c>
      <c r="G38" s="26">
        <v>12809833</v>
      </c>
      <c r="H38" s="26">
        <v>0</v>
      </c>
      <c r="I38" s="14" t="s">
        <v>61</v>
      </c>
    </row>
    <row r="39" spans="4:9">
      <c r="D39" s="12" t="s">
        <v>62</v>
      </c>
      <c r="E39" s="26">
        <v>24726204</v>
      </c>
      <c r="F39" s="26">
        <v>22541590</v>
      </c>
      <c r="G39" s="26">
        <v>20702139</v>
      </c>
      <c r="H39" s="26">
        <v>15233006</v>
      </c>
      <c r="I39" s="14" t="s">
        <v>63</v>
      </c>
    </row>
    <row r="40" spans="4:9">
      <c r="D40" s="12" t="s">
        <v>64</v>
      </c>
      <c r="E40" s="26">
        <v>10667233</v>
      </c>
      <c r="F40" s="26">
        <v>8330758</v>
      </c>
      <c r="G40" s="26">
        <v>8190552</v>
      </c>
      <c r="H40" s="26">
        <v>5987196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973316</v>
      </c>
      <c r="F42" s="26">
        <v>742923</v>
      </c>
      <c r="G42" s="26">
        <v>671078</v>
      </c>
      <c r="H42" s="26">
        <v>222126</v>
      </c>
      <c r="I42" s="14" t="s">
        <v>69</v>
      </c>
    </row>
    <row r="43" spans="4:9">
      <c r="D43" s="36" t="s">
        <v>70</v>
      </c>
      <c r="E43" s="29">
        <v>36366753</v>
      </c>
      <c r="F43" s="29">
        <v>31615271</v>
      </c>
      <c r="G43" s="29">
        <v>29563769</v>
      </c>
      <c r="H43" s="29">
        <v>21442328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7000000</v>
      </c>
      <c r="F46" s="25">
        <v>7000000</v>
      </c>
      <c r="G46" s="25">
        <v>7000000</v>
      </c>
      <c r="H46" s="25">
        <v>7000000</v>
      </c>
      <c r="I46" s="11" t="s">
        <v>75</v>
      </c>
    </row>
    <row r="47" spans="4:9">
      <c r="D47" s="12" t="s">
        <v>76</v>
      </c>
      <c r="E47" s="26">
        <v>7000000</v>
      </c>
      <c r="F47" s="26">
        <v>7000000</v>
      </c>
      <c r="G47" s="26">
        <v>7000000</v>
      </c>
      <c r="H47" s="26">
        <v>7000000</v>
      </c>
      <c r="I47" s="14" t="s">
        <v>77</v>
      </c>
    </row>
    <row r="48" spans="4:9">
      <c r="D48" s="12" t="s">
        <v>78</v>
      </c>
      <c r="E48" s="26">
        <v>7000000</v>
      </c>
      <c r="F48" s="26">
        <v>7000000</v>
      </c>
      <c r="G48" s="26">
        <v>7000000</v>
      </c>
      <c r="H48" s="26">
        <v>7000000</v>
      </c>
      <c r="I48" s="14" t="s">
        <v>79</v>
      </c>
    </row>
    <row r="49" spans="4:9">
      <c r="D49" s="12" t="s">
        <v>80</v>
      </c>
      <c r="E49" s="26">
        <v>1699990</v>
      </c>
      <c r="F49" s="26">
        <v>1454912</v>
      </c>
      <c r="G49" s="26">
        <v>1256896</v>
      </c>
      <c r="H49" s="26">
        <v>1057679</v>
      </c>
      <c r="I49" s="14" t="s">
        <v>81</v>
      </c>
    </row>
    <row r="50" spans="4:9">
      <c r="D50" s="12" t="s">
        <v>82</v>
      </c>
      <c r="E50" s="26">
        <v>21549</v>
      </c>
      <c r="F50" s="26">
        <v>21549</v>
      </c>
      <c r="G50" s="26">
        <v>21549</v>
      </c>
      <c r="H50" s="26">
        <v>21549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1190000</v>
      </c>
      <c r="F55" s="26">
        <v>1120000</v>
      </c>
      <c r="G55" s="26">
        <v>1120000</v>
      </c>
      <c r="H55" s="26">
        <v>1050000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1427437</v>
      </c>
      <c r="F58" s="26">
        <v>773341</v>
      </c>
      <c r="G58" s="26">
        <v>444641</v>
      </c>
      <c r="H58" s="26">
        <v>139048</v>
      </c>
      <c r="I58" s="14" t="s">
        <v>95</v>
      </c>
    </row>
    <row r="59" spans="4:9">
      <c r="D59" s="12" t="s">
        <v>96</v>
      </c>
      <c r="E59" s="26">
        <v>11338976</v>
      </c>
      <c r="F59" s="26">
        <v>10369802</v>
      </c>
      <c r="G59" s="26">
        <v>9843086</v>
      </c>
      <c r="H59" s="26">
        <v>9268276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47705729</v>
      </c>
      <c r="F61" s="29">
        <v>41985073</v>
      </c>
      <c r="G61" s="29">
        <v>39406855</v>
      </c>
      <c r="H61" s="29">
        <v>30710604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6771334</v>
      </c>
      <c r="F65" s="25">
        <v>6003634</v>
      </c>
      <c r="G65" s="25">
        <v>5581703</v>
      </c>
      <c r="H65" s="25">
        <v>4643712</v>
      </c>
      <c r="I65" s="11" t="s">
        <v>103</v>
      </c>
    </row>
    <row r="66" spans="4:9">
      <c r="D66" s="12" t="s">
        <v>104</v>
      </c>
      <c r="E66" s="26">
        <v>0</v>
      </c>
      <c r="F66" s="26">
        <v>0</v>
      </c>
      <c r="G66" s="26">
        <v>0</v>
      </c>
      <c r="H66" s="26">
        <v>0</v>
      </c>
      <c r="I66" s="14" t="s">
        <v>105</v>
      </c>
    </row>
    <row r="67" spans="4:9">
      <c r="D67" s="12" t="s">
        <v>106</v>
      </c>
      <c r="E67" s="26">
        <v>6771334</v>
      </c>
      <c r="F67" s="26">
        <v>6003634</v>
      </c>
      <c r="G67" s="26">
        <v>5581703</v>
      </c>
      <c r="H67" s="26">
        <v>4643712</v>
      </c>
      <c r="I67" s="14" t="s">
        <v>107</v>
      </c>
    </row>
    <row r="68" spans="4:9">
      <c r="D68" s="12" t="s">
        <v>108</v>
      </c>
      <c r="E68" s="26">
        <v>1527845</v>
      </c>
      <c r="F68" s="26">
        <v>1456528</v>
      </c>
      <c r="G68" s="26">
        <v>1590525</v>
      </c>
      <c r="H68" s="26">
        <v>1037761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120778</v>
      </c>
      <c r="F70" s="26">
        <v>125582</v>
      </c>
      <c r="G70" s="26">
        <v>133765</v>
      </c>
      <c r="H70" s="26">
        <v>146926</v>
      </c>
      <c r="I70" s="14" t="s">
        <v>113</v>
      </c>
    </row>
    <row r="71" spans="4:9">
      <c r="D71" s="12" t="s">
        <v>114</v>
      </c>
      <c r="E71" s="26">
        <v>0</v>
      </c>
      <c r="F71" s="26">
        <v>4874</v>
      </c>
      <c r="G71" s="26">
        <v>0</v>
      </c>
      <c r="H71" s="26">
        <v>31369</v>
      </c>
      <c r="I71" s="14" t="s">
        <v>115</v>
      </c>
    </row>
    <row r="72" spans="4:9">
      <c r="D72" s="12" t="s">
        <v>116</v>
      </c>
      <c r="E72" s="26">
        <v>5243489</v>
      </c>
      <c r="F72" s="26">
        <v>4542232</v>
      </c>
      <c r="G72" s="26">
        <v>3991178</v>
      </c>
      <c r="H72" s="26">
        <v>3574582</v>
      </c>
      <c r="I72" s="14" t="s">
        <v>117</v>
      </c>
    </row>
    <row r="73" spans="4:9">
      <c r="D73" s="12" t="s">
        <v>118</v>
      </c>
      <c r="E73" s="26">
        <v>27237</v>
      </c>
      <c r="F73" s="26">
        <v>34811</v>
      </c>
      <c r="G73" s="26">
        <v>208553</v>
      </c>
      <c r="H73" s="26">
        <v>8105</v>
      </c>
      <c r="I73" s="14" t="s">
        <v>119</v>
      </c>
    </row>
    <row r="74" spans="4:9">
      <c r="D74" s="12" t="s">
        <v>120</v>
      </c>
      <c r="E74" s="26">
        <v>39809</v>
      </c>
      <c r="F74" s="26">
        <v>0</v>
      </c>
      <c r="G74" s="26">
        <v>0</v>
      </c>
      <c r="H74" s="26">
        <v>0</v>
      </c>
      <c r="I74" s="14" t="s">
        <v>121</v>
      </c>
    </row>
    <row r="75" spans="4:9">
      <c r="D75" s="12" t="s">
        <v>122</v>
      </c>
      <c r="E75" s="26">
        <v>5230917</v>
      </c>
      <c r="F75" s="26">
        <v>4577043</v>
      </c>
      <c r="G75" s="26">
        <v>4199731</v>
      </c>
      <c r="H75" s="26">
        <v>3582687</v>
      </c>
      <c r="I75" s="14" t="s">
        <v>123</v>
      </c>
    </row>
    <row r="76" spans="4:9">
      <c r="D76" s="12" t="s">
        <v>124</v>
      </c>
      <c r="E76" s="26">
        <v>2499550</v>
      </c>
      <c r="F76" s="26">
        <v>2402307</v>
      </c>
      <c r="G76" s="26">
        <v>2096862</v>
      </c>
      <c r="H76" s="26">
        <v>1844873</v>
      </c>
      <c r="I76" s="14" t="s">
        <v>125</v>
      </c>
    </row>
    <row r="77" spans="4:9">
      <c r="D77" s="12" t="s">
        <v>126</v>
      </c>
      <c r="E77" s="26">
        <v>2731367</v>
      </c>
      <c r="F77" s="26">
        <v>2174736</v>
      </c>
      <c r="G77" s="26">
        <v>2102869</v>
      </c>
      <c r="H77" s="26">
        <v>1737814</v>
      </c>
      <c r="I77" s="43" t="s">
        <v>127</v>
      </c>
    </row>
    <row r="78" spans="4:9">
      <c r="D78" s="12" t="s">
        <v>128</v>
      </c>
      <c r="E78" s="26">
        <v>624193</v>
      </c>
      <c r="F78" s="26">
        <v>510020</v>
      </c>
      <c r="G78" s="26">
        <v>460059</v>
      </c>
      <c r="H78" s="26">
        <v>428699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18000</v>
      </c>
      <c r="F81" s="26">
        <v>18000</v>
      </c>
      <c r="G81" s="26">
        <v>18000</v>
      </c>
      <c r="H81" s="26">
        <v>18000</v>
      </c>
      <c r="I81" s="43" t="s">
        <v>135</v>
      </c>
    </row>
    <row r="82" spans="4:9">
      <c r="D82" s="12" t="s">
        <v>136</v>
      </c>
      <c r="E82" s="26">
        <v>2089174</v>
      </c>
      <c r="F82" s="26">
        <v>1646716</v>
      </c>
      <c r="G82" s="26">
        <v>1624810</v>
      </c>
      <c r="H82" s="26">
        <v>1291115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2089174</v>
      </c>
      <c r="F84" s="29">
        <v>1646716</v>
      </c>
      <c r="G84" s="29">
        <v>1624810</v>
      </c>
      <c r="H84" s="29">
        <v>1291115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145408</v>
      </c>
      <c r="F88" s="25">
        <v>80578</v>
      </c>
      <c r="G88" s="25">
        <v>52072</v>
      </c>
      <c r="H88" s="25">
        <v>37231</v>
      </c>
      <c r="I88" s="11" t="s">
        <v>143</v>
      </c>
    </row>
    <row r="89" spans="4:9">
      <c r="D89" s="12" t="s">
        <v>144</v>
      </c>
      <c r="E89" s="26">
        <v>-2972528</v>
      </c>
      <c r="F89" s="26">
        <v>2835020</v>
      </c>
      <c r="G89" s="26">
        <v>-6424193</v>
      </c>
      <c r="H89" s="26">
        <v>-1275916</v>
      </c>
      <c r="I89" s="14" t="s">
        <v>145</v>
      </c>
    </row>
    <row r="90" spans="4:9">
      <c r="D90" s="12" t="s">
        <v>146</v>
      </c>
      <c r="E90" s="26">
        <v>-11869</v>
      </c>
      <c r="F90" s="26">
        <v>-3184995</v>
      </c>
      <c r="G90" s="26">
        <v>636349</v>
      </c>
      <c r="H90" s="26">
        <v>-412056</v>
      </c>
      <c r="I90" s="14" t="s">
        <v>147</v>
      </c>
    </row>
    <row r="91" spans="4:9">
      <c r="D91" s="12" t="s">
        <v>148</v>
      </c>
      <c r="E91" s="26">
        <v>3111569</v>
      </c>
      <c r="F91" s="26">
        <v>414805</v>
      </c>
      <c r="G91" s="26">
        <v>5816350</v>
      </c>
      <c r="H91" s="26">
        <v>1702813</v>
      </c>
      <c r="I91" s="14" t="s">
        <v>149</v>
      </c>
    </row>
    <row r="92" spans="4:9">
      <c r="D92" s="28" t="s">
        <v>150</v>
      </c>
      <c r="E92" s="29">
        <v>272580</v>
      </c>
      <c r="F92" s="29">
        <v>145408</v>
      </c>
      <c r="G92" s="29">
        <v>80578</v>
      </c>
      <c r="H92" s="29">
        <v>52072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2.9285714285714286E-2</v>
      </c>
      <c r="F96" s="10">
        <f>+F8*100/F10</f>
        <v>0.2697857142857143</v>
      </c>
      <c r="G96" s="10">
        <f>+G8*100/G10</f>
        <v>0.16941428571428571</v>
      </c>
      <c r="H96" s="10">
        <f>+H8*100/H10</f>
        <v>0.63715714285714287</v>
      </c>
      <c r="I96" s="11" t="s">
        <v>155</v>
      </c>
    </row>
    <row r="97" spans="1:15">
      <c r="D97" s="12" t="s">
        <v>156</v>
      </c>
      <c r="E97" s="13">
        <f>+E84/E10</f>
        <v>0.29845342857142859</v>
      </c>
      <c r="F97" s="13">
        <f>+F84/F10</f>
        <v>0.23524514285714285</v>
      </c>
      <c r="G97" s="13">
        <f>+G84/G10</f>
        <v>0.23211571428571429</v>
      </c>
      <c r="H97" s="13">
        <f>+H84/H10</f>
        <v>0.184445</v>
      </c>
      <c r="I97" s="14" t="s">
        <v>157</v>
      </c>
    </row>
    <row r="98" spans="1:15">
      <c r="D98" s="12" t="s">
        <v>158</v>
      </c>
      <c r="E98" s="13">
        <f>+E55/E10</f>
        <v>0.17</v>
      </c>
      <c r="F98" s="13">
        <f>+F55/F10</f>
        <v>0.16</v>
      </c>
      <c r="G98" s="13">
        <f>+G55/G10</f>
        <v>0.16</v>
      </c>
      <c r="H98" s="13">
        <f>+H55/H10</f>
        <v>0.15</v>
      </c>
      <c r="I98" s="14" t="s">
        <v>159</v>
      </c>
    </row>
    <row r="99" spans="1:15">
      <c r="D99" s="12" t="s">
        <v>160</v>
      </c>
      <c r="E99" s="13">
        <f>+E59/E10</f>
        <v>1.6198537142857143</v>
      </c>
      <c r="F99" s="13">
        <f>+F59/F10</f>
        <v>1.4814002857142856</v>
      </c>
      <c r="G99" s="13">
        <f>+G59/G10</f>
        <v>1.4061551428571428</v>
      </c>
      <c r="H99" s="13">
        <f>+H59/H10</f>
        <v>1.3240394285714285</v>
      </c>
      <c r="I99" s="14" t="s">
        <v>161</v>
      </c>
    </row>
    <row r="100" spans="1:15">
      <c r="D100" s="12" t="s">
        <v>162</v>
      </c>
      <c r="E100" s="13">
        <f>+E11/E84</f>
        <v>8.9126133103322172</v>
      </c>
      <c r="F100" s="13">
        <f>+F11/F84</f>
        <v>11.307353544873555</v>
      </c>
      <c r="G100" s="13">
        <f>+G11/G84</f>
        <v>10.770490088071837</v>
      </c>
      <c r="H100" s="13">
        <f>+H11/H84</f>
        <v>11.927674916641818</v>
      </c>
      <c r="I100" s="14" t="s">
        <v>163</v>
      </c>
    </row>
    <row r="101" spans="1:15">
      <c r="D101" s="12" t="s">
        <v>164</v>
      </c>
      <c r="E101" s="13">
        <f>+E55*100/E11</f>
        <v>6.3909774436090228</v>
      </c>
      <c r="F101" s="13">
        <f>+F55*100/F11</f>
        <v>6.0150375939849621</v>
      </c>
      <c r="G101" s="13">
        <f>+G55*100/G11</f>
        <v>6.4</v>
      </c>
      <c r="H101" s="13">
        <f>+H55*100/H11</f>
        <v>6.8181818181818183</v>
      </c>
      <c r="I101" s="14" t="s">
        <v>165</v>
      </c>
    </row>
    <row r="102" spans="1:15">
      <c r="D102" s="12" t="s">
        <v>166</v>
      </c>
      <c r="E102" s="13">
        <f>+E55*100/E84</f>
        <v>56.96031062994274</v>
      </c>
      <c r="F102" s="13">
        <f>+F55*100/F84</f>
        <v>68.014156660893562</v>
      </c>
      <c r="G102" s="13">
        <f>+G55*100/G84</f>
        <v>68.931136563659749</v>
      </c>
      <c r="H102" s="13">
        <f>+H55*100/H84</f>
        <v>81.325056249830567</v>
      </c>
      <c r="I102" s="14" t="s">
        <v>167</v>
      </c>
    </row>
    <row r="103" spans="1:15">
      <c r="D103" s="16" t="s">
        <v>168</v>
      </c>
      <c r="E103" s="46">
        <f>+E11/E59</f>
        <v>1.6421235921127268</v>
      </c>
      <c r="F103" s="46">
        <f>+F11/F59</f>
        <v>1.7955984116186596</v>
      </c>
      <c r="G103" s="46">
        <f>+G11/G59</f>
        <v>1.7778977040330644</v>
      </c>
      <c r="H103" s="46">
        <f>+H11/H59</f>
        <v>1.6615819382159098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171</v>
      </c>
    </row>
    <row r="106" spans="1:15">
      <c r="D106" s="12" t="s">
        <v>172</v>
      </c>
      <c r="E106" s="52">
        <f>+E75*100/E65</f>
        <v>77.250908019010723</v>
      </c>
      <c r="F106" s="52">
        <f>+F75*100/F65</f>
        <v>76.237875260217393</v>
      </c>
      <c r="G106" s="52">
        <f>+G75*100/G65</f>
        <v>75.241033068223089</v>
      </c>
      <c r="H106" s="52">
        <f>+H75*100/H65</f>
        <v>77.151360807905405</v>
      </c>
      <c r="I106" s="14" t="s">
        <v>173</v>
      </c>
    </row>
    <row r="107" spans="1:15">
      <c r="D107" s="12" t="s">
        <v>174</v>
      </c>
      <c r="E107" s="52">
        <f>+E82*100/E65</f>
        <v>30.853211494219604</v>
      </c>
      <c r="F107" s="52">
        <f>+F82*100/F65</f>
        <v>27.428654045199956</v>
      </c>
      <c r="G107" s="52">
        <f>+G82*100/G65</f>
        <v>29.109574622655487</v>
      </c>
      <c r="H107" s="52">
        <f>+H82*100/H65</f>
        <v>27.803511501143912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9.6188111914189598</v>
      </c>
      <c r="F108" s="52">
        <f>(F82+F76)*100/F30</f>
        <v>9.6439584611416542</v>
      </c>
      <c r="G108" s="52">
        <f>(G82+G76)*100/G30</f>
        <v>9.444224868998047</v>
      </c>
      <c r="H108" s="52">
        <f>(H82+H76)*100/H30</f>
        <v>10.211417528616501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18.424714894889981</v>
      </c>
      <c r="F109" s="53">
        <f>+F84*100/F59</f>
        <v>15.879917475762797</v>
      </c>
      <c r="G109" s="53">
        <f>+G84*100/G59</f>
        <v>16.507119819942648</v>
      </c>
      <c r="H109" s="53">
        <f>+H84*100/H59</f>
        <v>13.930476390646977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76.231416566341537</v>
      </c>
      <c r="F111" s="10">
        <f>+F43*100/F30</f>
        <v>75.301217173065297</v>
      </c>
      <c r="G111" s="10">
        <f>+G43*100/G30</f>
        <v>75.021894033411186</v>
      </c>
      <c r="H111" s="10">
        <f>+H43*100/H30</f>
        <v>69.820600076768272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23.76858343365846</v>
      </c>
      <c r="F112" s="13">
        <f>+F59*100/F30</f>
        <v>24.698782826934707</v>
      </c>
      <c r="G112" s="13">
        <f>+G59*100/G30</f>
        <v>24.978105966588807</v>
      </c>
      <c r="H112" s="13">
        <f>+H59*100/H30</f>
        <v>30.179399923231728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2.0927434938288894</v>
      </c>
      <c r="F113" s="46">
        <f>+F75/F76</f>
        <v>1.9052698093957183</v>
      </c>
      <c r="G113" s="46">
        <f>+G75/G76</f>
        <v>2.0028647569558702</v>
      </c>
      <c r="H113" s="46">
        <f>+H75/H76</f>
        <v>1.941969447219402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0.14193963999585879</v>
      </c>
      <c r="F115" s="10">
        <f>+F65/F30</f>
        <v>0.14299448758848174</v>
      </c>
      <c r="G115" s="10">
        <f>+G65/G30</f>
        <v>0.14164294511703612</v>
      </c>
      <c r="H115" s="10">
        <f>+H65/H30</f>
        <v>0.15120874861334541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1.8270351711880701</v>
      </c>
      <c r="F116" s="13">
        <f>+F65/F28</f>
        <v>1.5897454636929942</v>
      </c>
      <c r="G116" s="13">
        <f>+G65/G28</f>
        <v>4.0956467313062888</v>
      </c>
      <c r="H116" s="13">
        <f>+H65/H28</f>
        <v>3.3047026615038755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-53.300383340811237</v>
      </c>
      <c r="F117" s="46">
        <f>+F65/F120</f>
        <v>-2.3840623420273785</v>
      </c>
      <c r="G117" s="46">
        <f>+G65/G120</f>
        <v>-3.5933879945355964</v>
      </c>
      <c r="H117" s="46">
        <f>+H65/H120</f>
        <v>7.5194507416283436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0.9948620904365264</v>
      </c>
      <c r="F119" s="58">
        <f>+F23/F39</f>
        <v>0.88828485479506991</v>
      </c>
      <c r="G119" s="58">
        <f>+G23/G39</f>
        <v>0.92496784994053027</v>
      </c>
      <c r="H119" s="58">
        <f>+H23/H39</f>
        <v>1.0405409149054363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-127041</v>
      </c>
      <c r="F120" s="29">
        <f>+F23-F39</f>
        <v>-2518237</v>
      </c>
      <c r="G120" s="29">
        <f>+G23-G39</f>
        <v>-1553326</v>
      </c>
      <c r="H120" s="29">
        <f>+H23-H39</f>
        <v>617560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2016-09-01T12:16:59Z</dcterms:modified>
</cp:coreProperties>
</file>